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Volumes/NO NAME/"/>
    </mc:Choice>
  </mc:AlternateContent>
  <bookViews>
    <workbookView xWindow="240" yWindow="460" windowWidth="23920" windowHeight="138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Sheet1!$A$1:$E$96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3" i="1" l="1"/>
  <c r="E74" i="1"/>
  <c r="E85" i="1"/>
  <c r="E86" i="1"/>
  <c r="E6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67" i="1"/>
  <c r="E68" i="1"/>
  <c r="E69" i="1"/>
  <c r="E70" i="1"/>
  <c r="E71" i="1"/>
  <c r="E72" i="1"/>
  <c r="E75" i="1"/>
  <c r="E76" i="1"/>
  <c r="E77" i="1"/>
  <c r="E78" i="1"/>
  <c r="E79" i="1"/>
  <c r="E80" i="1"/>
  <c r="E81" i="1"/>
  <c r="E82" i="1"/>
  <c r="E83" i="1"/>
  <c r="E84" i="1"/>
  <c r="E6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46" i="1"/>
  <c r="E37" i="1"/>
  <c r="E38" i="1"/>
  <c r="E39" i="1"/>
  <c r="E40" i="1"/>
  <c r="E41" i="1"/>
  <c r="E42" i="1"/>
  <c r="E36" i="1"/>
  <c r="E17" i="1"/>
  <c r="E16" i="1"/>
  <c r="E5" i="1"/>
  <c r="E6" i="1"/>
  <c r="E7" i="1"/>
  <c r="E8" i="1"/>
  <c r="E9" i="1"/>
  <c r="E10" i="1"/>
  <c r="E11" i="1"/>
  <c r="E12" i="1"/>
  <c r="E13" i="1"/>
  <c r="E4" i="1"/>
  <c r="E63" i="1"/>
  <c r="E43" i="1"/>
  <c r="E18" i="1"/>
  <c r="E14" i="1"/>
</calcChain>
</file>

<file path=xl/comments1.xml><?xml version="1.0" encoding="utf-8"?>
<comments xmlns="http://schemas.openxmlformats.org/spreadsheetml/2006/main">
  <authors>
    <author>DELL</author>
  </authors>
  <commentList>
    <comment ref="D68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PRICE OF FUEL PER LITRE
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A ROUND TOTAL ASSUMED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BODA HIRE AND FUEL (FULL DAY)</t>
        </r>
      </text>
    </comment>
    <comment ref="D72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5,000 WEEKLY FOR 5 TEAM MEMBERS</t>
        </r>
      </text>
    </comment>
    <comment ref="D76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ROUND FIGURE ESTIMATE</t>
        </r>
      </text>
    </comment>
    <comment ref="D78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THIS IS GENERAL SERVICE I.E REPLACING EGINE OIL ETC</t>
        </r>
      </text>
    </comment>
    <comment ref="D81" authorId="0">
      <text>
        <r>
          <rPr>
            <b/>
            <sz val="9"/>
            <color indexed="81"/>
            <rFont val="Tahoma"/>
            <family val="2"/>
          </rPr>
          <t xml:space="preserve">DELL:
A SUMMATION OF ALL EQUIPMENTS I.E A LAPTOP, STAPLERS,PENS, FILES,WHITE PAPER ETC
</t>
        </r>
      </text>
    </comment>
    <comment ref="D82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10,000 FOR ELECTRICTY AND 5,000 FOR WATER BILLS</t>
        </r>
      </text>
    </comment>
    <comment ref="D83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ESTIMATE FOR REPAIRS AS A RESULT OF MECHANICAL BREAK DOWNS</t>
        </r>
      </text>
    </comment>
  </commentList>
</comments>
</file>

<file path=xl/sharedStrings.xml><?xml version="1.0" encoding="utf-8"?>
<sst xmlns="http://schemas.openxmlformats.org/spreadsheetml/2006/main" count="97" uniqueCount="91">
  <si>
    <t>ITEM</t>
  </si>
  <si>
    <t>QUANTITY</t>
  </si>
  <si>
    <t>RATE</t>
  </si>
  <si>
    <t>AMOUNT</t>
  </si>
  <si>
    <t>HOES</t>
  </si>
  <si>
    <t>PANGAS</t>
  </si>
  <si>
    <t>JERRYCANS</t>
  </si>
  <si>
    <t>SPRAYERS</t>
  </si>
  <si>
    <t>TOOLS</t>
  </si>
  <si>
    <t>SISO ROPE</t>
  </si>
  <si>
    <t>PESTICIDES/FUNGICIDES</t>
  </si>
  <si>
    <t>FERTILIZERS</t>
  </si>
  <si>
    <t>GAM BOOTS</t>
  </si>
  <si>
    <t>SEEDS</t>
  </si>
  <si>
    <t>TOMATOES</t>
  </si>
  <si>
    <t>CABBAGES</t>
  </si>
  <si>
    <t>ONIONS</t>
  </si>
  <si>
    <t>EGGPLANTS</t>
  </si>
  <si>
    <t>OTHER EXPENSES</t>
  </si>
  <si>
    <t>SYRINGE</t>
  </si>
  <si>
    <t>TRANSPORT (PURCHASING EQUIPMENT)</t>
  </si>
  <si>
    <t>TRANSPORT (EXTENSION WORKERS)</t>
  </si>
  <si>
    <t>PAYMENT FOR EXTENSION WORKERS</t>
  </si>
  <si>
    <t>AIRTIME ( FIELD MONITORING)</t>
  </si>
  <si>
    <t>AIRTIME (EXTENSION WORKERS)</t>
  </si>
  <si>
    <t>AIRTIME (FARMER GR LEADERS)</t>
  </si>
  <si>
    <t>PHOTOCOPYING AND PRINTING</t>
  </si>
  <si>
    <t>WATERING CAN (10L)</t>
  </si>
  <si>
    <t>ROCKET (250 MLS)</t>
  </si>
  <si>
    <t>VICTORY (100G)</t>
  </si>
  <si>
    <t>MULTI-NPK (1KG)</t>
  </si>
  <si>
    <t>NPK 17.17.17 (10KG)</t>
  </si>
  <si>
    <t>SUPPER GREEN (250 MLS)</t>
  </si>
  <si>
    <t>LIME (50KG)</t>
  </si>
  <si>
    <t>GAPTIT COMPOUND (1KG)</t>
  </si>
  <si>
    <t>CAN (50KGS)</t>
  </si>
  <si>
    <t>DAP (10KG)</t>
  </si>
  <si>
    <t>TAPE MEASURE (BIG)</t>
  </si>
  <si>
    <t>TAPE  MEASURE (SMALL)</t>
  </si>
  <si>
    <t>COMANDO F1 (10G)</t>
  </si>
  <si>
    <t>ASSILA F1 (5G)</t>
  </si>
  <si>
    <t>RANGER F1 (10G)</t>
  </si>
  <si>
    <t>STALLION F1 (10G)</t>
  </si>
  <si>
    <t>GLORIA F1 (10G)</t>
  </si>
  <si>
    <t>GLOBAL MASTER F1 (10G)</t>
  </si>
  <si>
    <t>FANAKA F1 (10G)</t>
  </si>
  <si>
    <t>BARAKA F1 (10G)</t>
  </si>
  <si>
    <t>RED CORLE (250G)</t>
  </si>
  <si>
    <t>RED QUEEN (250G)</t>
  </si>
  <si>
    <t>BOMBAY RED (10G)</t>
  </si>
  <si>
    <t>SV7030NS F1 (250G)</t>
  </si>
  <si>
    <t>EARLY LONG PURPLE (10G)</t>
  </si>
  <si>
    <t>BLACK BEAUTY (50G)</t>
  </si>
  <si>
    <t>HELMET</t>
  </si>
  <si>
    <t>CAR SERVICING</t>
  </si>
  <si>
    <t>REPAIRS (CAR PARTS)</t>
  </si>
  <si>
    <t>TOTAL</t>
  </si>
  <si>
    <t xml:space="preserve">FREQUENCY </t>
  </si>
  <si>
    <t>FUEL (FIELD MONITORING)</t>
  </si>
  <si>
    <t>OFFICE RENT</t>
  </si>
  <si>
    <t>OFFICE FURNITURE</t>
  </si>
  <si>
    <t>OFFICE EQUIPMENT</t>
  </si>
  <si>
    <t>OFFICE BILLS (ELECTRICITY AND WATER)</t>
  </si>
  <si>
    <r>
      <t xml:space="preserve">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  AGRICULTURAL BUDGET FOR KOPE FOUNDATION FROM SEPTEMBER 2018 TO DECEMBER 2018</t>
    </r>
  </si>
  <si>
    <t>GRAND TOTAL</t>
  </si>
  <si>
    <t>AGRICULTURAL BUDGET FOR KOPE FOUNDATION FROM SEPTEMBER 2018 TO DECEMBER 2018</t>
  </si>
  <si>
    <t>STIPENDS FOR VOLUNTEERS</t>
  </si>
  <si>
    <t>CAR PURCHASE</t>
  </si>
  <si>
    <t>FENCING</t>
  </si>
  <si>
    <t>POLES</t>
  </si>
  <si>
    <t>BARBED WIRE</t>
  </si>
  <si>
    <t>U-NAILS</t>
  </si>
  <si>
    <t>6-INCH NAILS</t>
  </si>
  <si>
    <t>HOOP IRON</t>
  </si>
  <si>
    <t>BOLT AND CHAIN</t>
  </si>
  <si>
    <t>PADLOCK</t>
  </si>
  <si>
    <t>CLOW HAMMER</t>
  </si>
  <si>
    <t>BOW SAW</t>
  </si>
  <si>
    <t>PLIERS</t>
  </si>
  <si>
    <t>AXE</t>
  </si>
  <si>
    <t>HOLE DRILLER</t>
  </si>
  <si>
    <t>HINGES (PAIR)</t>
  </si>
  <si>
    <t>RESERVE FUND FOR EMERGENCIES AND UNFORESEEN CHALLENGES</t>
  </si>
  <si>
    <t>MEALS FOR STAFF (5)</t>
  </si>
  <si>
    <t>MEALS FOR EXTENSION WORKERS (2)</t>
  </si>
  <si>
    <t>DATE:……………………1 SEPT 2018…..…………………………………………………………………………………………..</t>
  </si>
  <si>
    <t>APPROVED BY:………………STACEY NELSON……………………………………………………………………………….</t>
  </si>
  <si>
    <t>TITLE:…………………………………DIRECTOR…...………………………………………………………………………………</t>
  </si>
  <si>
    <t>DATE:……………………………1 SEPT 2018……...……………………………………………………………………………..</t>
  </si>
  <si>
    <t>PREPARED BY:…ONGENA IVAN AND ADONG NANCY...……………………………………………………………..</t>
  </si>
  <si>
    <t>TITLE:…………………DEPUTY DIRECTORS………………………………………………………………………………………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</si>
</sst>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_-;_-@_-"/>
  </numFmts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3" fillId="0" borderId="1" xfId="0" applyFont="1" applyBorder="1"/>
    <xf numFmtId="164" fontId="0" fillId="0" borderId="1" xfId="1" applyFont="1" applyBorder="1"/>
    <xf numFmtId="3" fontId="0" fillId="0" borderId="1" xfId="0" applyNumberFormat="1" applyBorder="1" applyAlignment="1"/>
    <xf numFmtId="0" fontId="0" fillId="0" borderId="1" xfId="0" applyFill="1" applyBorder="1"/>
    <xf numFmtId="0" fontId="0" fillId="0" borderId="1" xfId="0" applyFont="1" applyBorder="1"/>
    <xf numFmtId="0" fontId="1" fillId="2" borderId="1" xfId="0" applyFont="1" applyFill="1" applyBorder="1"/>
    <xf numFmtId="0" fontId="0" fillId="2" borderId="1" xfId="0" applyFill="1" applyBorder="1"/>
    <xf numFmtId="3" fontId="0" fillId="2" borderId="1" xfId="0" applyNumberFormat="1" applyFill="1" applyBorder="1"/>
    <xf numFmtId="3" fontId="1" fillId="2" borderId="1" xfId="0" applyNumberFormat="1" applyFont="1" applyFill="1" applyBorder="1"/>
    <xf numFmtId="164" fontId="1" fillId="2" borderId="1" xfId="1" applyFont="1" applyFill="1" applyBorder="1"/>
    <xf numFmtId="0" fontId="3" fillId="2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ont="1" applyFill="1" applyBorder="1"/>
    <xf numFmtId="3" fontId="0" fillId="3" borderId="1" xfId="0" applyNumberFormat="1" applyFill="1" applyBorder="1"/>
    <xf numFmtId="4" fontId="0" fillId="3" borderId="1" xfId="2" applyNumberFormat="1" applyFont="1" applyFill="1" applyBorder="1"/>
    <xf numFmtId="3" fontId="0" fillId="0" borderId="1" xfId="0" applyNumberFormat="1" applyFont="1" applyBorder="1"/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4"/>
  <sheetViews>
    <sheetView tabSelected="1" workbookViewId="0">
      <selection activeCell="A89" sqref="A89"/>
    </sheetView>
  </sheetViews>
  <sheetFormatPr baseColWidth="10" defaultColWidth="8.83203125" defaultRowHeight="15" x14ac:dyDescent="0.2"/>
  <cols>
    <col min="1" max="1" width="35.1640625" customWidth="1"/>
    <col min="2" max="2" width="12.5" customWidth="1"/>
    <col min="3" max="3" width="23.6640625" customWidth="1"/>
    <col min="4" max="4" width="27.6640625" customWidth="1"/>
    <col min="5" max="5" width="25.1640625" customWidth="1"/>
  </cols>
  <sheetData>
    <row r="1" spans="1:11" x14ac:dyDescent="0.2">
      <c r="A1" t="s">
        <v>63</v>
      </c>
      <c r="B1" s="3" t="s">
        <v>65</v>
      </c>
      <c r="C1" s="1"/>
      <c r="D1" s="2"/>
      <c r="E1" s="2"/>
      <c r="F1" s="2"/>
      <c r="G1" s="2"/>
      <c r="H1" s="2"/>
      <c r="I1" s="2"/>
      <c r="J1" s="2"/>
      <c r="K1" s="2"/>
    </row>
    <row r="2" spans="1:11" x14ac:dyDescent="0.2">
      <c r="A2" s="4" t="s">
        <v>0</v>
      </c>
      <c r="B2" s="4" t="s">
        <v>1</v>
      </c>
      <c r="C2" s="4" t="s">
        <v>57</v>
      </c>
      <c r="D2" s="4" t="s">
        <v>2</v>
      </c>
      <c r="E2" s="4" t="s">
        <v>3</v>
      </c>
    </row>
    <row r="3" spans="1:11" x14ac:dyDescent="0.2">
      <c r="A3" s="5" t="s">
        <v>8</v>
      </c>
      <c r="B3" s="6"/>
      <c r="C3" s="6"/>
      <c r="D3" s="6"/>
      <c r="E3" s="6"/>
    </row>
    <row r="4" spans="1:11" x14ac:dyDescent="0.2">
      <c r="A4" s="6" t="s">
        <v>4</v>
      </c>
      <c r="B4" s="6">
        <v>6</v>
      </c>
      <c r="C4" s="6">
        <v>1</v>
      </c>
      <c r="D4" s="7">
        <v>13000</v>
      </c>
      <c r="E4" s="7">
        <f>B4*C4*D4</f>
        <v>78000</v>
      </c>
    </row>
    <row r="5" spans="1:11" x14ac:dyDescent="0.2">
      <c r="A5" s="6" t="s">
        <v>5</v>
      </c>
      <c r="B5" s="6">
        <v>6</v>
      </c>
      <c r="C5" s="6">
        <v>1</v>
      </c>
      <c r="D5" s="7">
        <v>6600</v>
      </c>
      <c r="E5" s="7">
        <f t="shared" ref="E5:E13" si="0">B5*C5*D5</f>
        <v>39600</v>
      </c>
    </row>
    <row r="6" spans="1:11" x14ac:dyDescent="0.2">
      <c r="A6" s="6" t="s">
        <v>27</v>
      </c>
      <c r="B6" s="6">
        <v>30</v>
      </c>
      <c r="C6" s="6">
        <v>1</v>
      </c>
      <c r="D6" s="7">
        <v>8600</v>
      </c>
      <c r="E6" s="7">
        <f t="shared" si="0"/>
        <v>258000</v>
      </c>
    </row>
    <row r="7" spans="1:11" x14ac:dyDescent="0.2">
      <c r="A7" s="6" t="s">
        <v>12</v>
      </c>
      <c r="B7" s="6">
        <v>5</v>
      </c>
      <c r="C7" s="6">
        <v>1</v>
      </c>
      <c r="D7" s="7">
        <v>28000</v>
      </c>
      <c r="E7" s="7">
        <f t="shared" si="0"/>
        <v>140000</v>
      </c>
    </row>
    <row r="8" spans="1:11" x14ac:dyDescent="0.2">
      <c r="A8" s="6" t="s">
        <v>6</v>
      </c>
      <c r="B8" s="6">
        <v>6</v>
      </c>
      <c r="C8" s="6">
        <v>1</v>
      </c>
      <c r="D8" s="7">
        <v>6000</v>
      </c>
      <c r="E8" s="7">
        <f t="shared" si="0"/>
        <v>36000</v>
      </c>
    </row>
    <row r="9" spans="1:11" x14ac:dyDescent="0.2">
      <c r="A9" s="6" t="s">
        <v>7</v>
      </c>
      <c r="B9" s="6">
        <v>12</v>
      </c>
      <c r="C9" s="6">
        <v>1</v>
      </c>
      <c r="D9" s="7">
        <v>71500</v>
      </c>
      <c r="E9" s="7">
        <f t="shared" si="0"/>
        <v>858000</v>
      </c>
    </row>
    <row r="10" spans="1:11" x14ac:dyDescent="0.2">
      <c r="A10" s="6" t="s">
        <v>19</v>
      </c>
      <c r="B10" s="6">
        <v>6</v>
      </c>
      <c r="C10" s="6">
        <v>1</v>
      </c>
      <c r="D10" s="7">
        <v>1000</v>
      </c>
      <c r="E10" s="7">
        <f t="shared" si="0"/>
        <v>6000</v>
      </c>
    </row>
    <row r="11" spans="1:11" x14ac:dyDescent="0.2">
      <c r="A11" s="6" t="s">
        <v>38</v>
      </c>
      <c r="B11" s="6">
        <v>6</v>
      </c>
      <c r="C11" s="6">
        <v>1</v>
      </c>
      <c r="D11" s="7">
        <v>9000</v>
      </c>
      <c r="E11" s="7">
        <f t="shared" si="0"/>
        <v>54000</v>
      </c>
    </row>
    <row r="12" spans="1:11" x14ac:dyDescent="0.2">
      <c r="A12" s="6" t="s">
        <v>37</v>
      </c>
      <c r="B12" s="6">
        <v>1</v>
      </c>
      <c r="C12" s="6">
        <v>1</v>
      </c>
      <c r="D12" s="7">
        <v>35000</v>
      </c>
      <c r="E12" s="7">
        <f t="shared" si="0"/>
        <v>35000</v>
      </c>
    </row>
    <row r="13" spans="1:11" x14ac:dyDescent="0.2">
      <c r="A13" s="6" t="s">
        <v>9</v>
      </c>
      <c r="B13" s="6">
        <v>12</v>
      </c>
      <c r="C13" s="6">
        <v>1</v>
      </c>
      <c r="D13" s="7">
        <v>6000</v>
      </c>
      <c r="E13" s="7">
        <f t="shared" si="0"/>
        <v>72000</v>
      </c>
    </row>
    <row r="14" spans="1:11" x14ac:dyDescent="0.2">
      <c r="A14" s="14" t="s">
        <v>56</v>
      </c>
      <c r="B14" s="15"/>
      <c r="C14" s="15"/>
      <c r="D14" s="16"/>
      <c r="E14" s="17">
        <f>SUM(E4:E13)</f>
        <v>1576600</v>
      </c>
    </row>
    <row r="15" spans="1:11" x14ac:dyDescent="0.2">
      <c r="A15" s="5" t="s">
        <v>10</v>
      </c>
      <c r="B15" s="6"/>
      <c r="C15" s="6"/>
      <c r="D15" s="6"/>
      <c r="E15" s="6"/>
    </row>
    <row r="16" spans="1:11" x14ac:dyDescent="0.2">
      <c r="A16" s="6" t="s">
        <v>29</v>
      </c>
      <c r="B16" s="6">
        <v>12</v>
      </c>
      <c r="C16" s="6">
        <v>14</v>
      </c>
      <c r="D16" s="7">
        <v>5700</v>
      </c>
      <c r="E16" s="7">
        <f>B16*C16*D16</f>
        <v>957600</v>
      </c>
    </row>
    <row r="17" spans="1:5" x14ac:dyDescent="0.2">
      <c r="A17" s="6" t="s">
        <v>28</v>
      </c>
      <c r="B17" s="6">
        <v>12</v>
      </c>
      <c r="C17" s="6">
        <v>14</v>
      </c>
      <c r="D17" s="7">
        <v>12200</v>
      </c>
      <c r="E17" s="7">
        <f>B17*C17*D17</f>
        <v>2049600</v>
      </c>
    </row>
    <row r="18" spans="1:5" x14ac:dyDescent="0.2">
      <c r="A18" s="14" t="s">
        <v>56</v>
      </c>
      <c r="B18" s="14"/>
      <c r="C18" s="14"/>
      <c r="D18" s="17"/>
      <c r="E18" s="17">
        <f>SUM(E16:E17)</f>
        <v>3007200</v>
      </c>
    </row>
    <row r="19" spans="1:5" x14ac:dyDescent="0.2">
      <c r="A19" s="5" t="s">
        <v>68</v>
      </c>
      <c r="B19" s="4"/>
      <c r="C19" s="4"/>
      <c r="D19" s="8"/>
      <c r="E19" s="8"/>
    </row>
    <row r="20" spans="1:5" x14ac:dyDescent="0.2">
      <c r="A20" s="13" t="s">
        <v>69</v>
      </c>
      <c r="B20" s="13">
        <v>300</v>
      </c>
      <c r="C20" s="13">
        <v>6</v>
      </c>
      <c r="D20" s="25">
        <v>3000</v>
      </c>
      <c r="E20" s="25">
        <f>B20*C20*D20</f>
        <v>5400000</v>
      </c>
    </row>
    <row r="21" spans="1:5" x14ac:dyDescent="0.2">
      <c r="A21" s="13" t="s">
        <v>70</v>
      </c>
      <c r="B21" s="13">
        <v>5</v>
      </c>
      <c r="C21" s="13">
        <v>6</v>
      </c>
      <c r="D21" s="25">
        <v>130000</v>
      </c>
      <c r="E21" s="25">
        <f>B21*C21*D21</f>
        <v>3900000</v>
      </c>
    </row>
    <row r="22" spans="1:5" x14ac:dyDescent="0.2">
      <c r="A22" s="13" t="s">
        <v>71</v>
      </c>
      <c r="B22" s="13">
        <v>5</v>
      </c>
      <c r="C22" s="13">
        <v>6</v>
      </c>
      <c r="D22" s="25">
        <v>7000</v>
      </c>
      <c r="E22" s="25">
        <f>B22*C22*D22</f>
        <v>210000</v>
      </c>
    </row>
    <row r="23" spans="1:5" x14ac:dyDescent="0.2">
      <c r="A23" s="13" t="s">
        <v>72</v>
      </c>
      <c r="B23" s="13">
        <v>5</v>
      </c>
      <c r="C23" s="13">
        <v>6</v>
      </c>
      <c r="D23" s="25">
        <v>6000</v>
      </c>
      <c r="E23" s="25">
        <f>B23*C23*D23</f>
        <v>180000</v>
      </c>
    </row>
    <row r="24" spans="1:5" x14ac:dyDescent="0.2">
      <c r="A24" s="13" t="s">
        <v>73</v>
      </c>
      <c r="B24" s="13">
        <v>1</v>
      </c>
      <c r="C24" s="13">
        <v>6</v>
      </c>
      <c r="D24" s="25">
        <v>35000</v>
      </c>
      <c r="E24" s="25">
        <f>B24*C24*D24</f>
        <v>210000</v>
      </c>
    </row>
    <row r="25" spans="1:5" x14ac:dyDescent="0.2">
      <c r="A25" s="13" t="s">
        <v>81</v>
      </c>
      <c r="B25" s="13">
        <v>2</v>
      </c>
      <c r="C25" s="13">
        <v>6</v>
      </c>
      <c r="D25" s="25">
        <v>8000</v>
      </c>
      <c r="E25" s="25">
        <f>B25*C25*D25</f>
        <v>96000</v>
      </c>
    </row>
    <row r="26" spans="1:5" x14ac:dyDescent="0.2">
      <c r="A26" s="13" t="s">
        <v>9</v>
      </c>
      <c r="B26" s="13">
        <v>1</v>
      </c>
      <c r="C26" s="13">
        <v>1</v>
      </c>
      <c r="D26" s="25">
        <v>6000</v>
      </c>
      <c r="E26" s="25">
        <f>B26*C26*D26</f>
        <v>6000</v>
      </c>
    </row>
    <row r="27" spans="1:5" x14ac:dyDescent="0.2">
      <c r="A27" s="13" t="s">
        <v>74</v>
      </c>
      <c r="B27" s="13">
        <v>1</v>
      </c>
      <c r="C27" s="13">
        <v>6</v>
      </c>
      <c r="D27" s="25">
        <v>25000</v>
      </c>
      <c r="E27" s="25">
        <f>B27*C27*D27</f>
        <v>150000</v>
      </c>
    </row>
    <row r="28" spans="1:5" x14ac:dyDescent="0.2">
      <c r="A28" s="13" t="s">
        <v>75</v>
      </c>
      <c r="B28" s="13">
        <v>1</v>
      </c>
      <c r="C28" s="13">
        <v>6</v>
      </c>
      <c r="D28" s="25">
        <v>30000</v>
      </c>
      <c r="E28" s="25">
        <f>B28*C28*D28</f>
        <v>180000</v>
      </c>
    </row>
    <row r="29" spans="1:5" x14ac:dyDescent="0.2">
      <c r="A29" s="13" t="s">
        <v>76</v>
      </c>
      <c r="B29" s="13">
        <v>1</v>
      </c>
      <c r="C29" s="13">
        <v>1</v>
      </c>
      <c r="D29" s="25">
        <v>15000</v>
      </c>
      <c r="E29" s="25">
        <f>B29*C29*D29</f>
        <v>15000</v>
      </c>
    </row>
    <row r="30" spans="1:5" x14ac:dyDescent="0.2">
      <c r="A30" s="13" t="s">
        <v>77</v>
      </c>
      <c r="B30" s="13">
        <v>1</v>
      </c>
      <c r="C30" s="13">
        <v>1</v>
      </c>
      <c r="D30" s="25">
        <v>25000</v>
      </c>
      <c r="E30" s="25">
        <f>B30*C30*D30</f>
        <v>25000</v>
      </c>
    </row>
    <row r="31" spans="1:5" x14ac:dyDescent="0.2">
      <c r="A31" s="13" t="s">
        <v>78</v>
      </c>
      <c r="B31" s="13">
        <v>1</v>
      </c>
      <c r="C31" s="13">
        <v>1</v>
      </c>
      <c r="D31" s="25">
        <v>15000</v>
      </c>
      <c r="E31" s="25">
        <f>B31*C31*D31</f>
        <v>15000</v>
      </c>
    </row>
    <row r="32" spans="1:5" x14ac:dyDescent="0.2">
      <c r="A32" s="13" t="s">
        <v>79</v>
      </c>
      <c r="B32" s="13">
        <v>1</v>
      </c>
      <c r="C32" s="13">
        <v>1</v>
      </c>
      <c r="D32" s="25">
        <v>15000</v>
      </c>
      <c r="E32" s="25">
        <f>B32*C32*D32</f>
        <v>15000</v>
      </c>
    </row>
    <row r="33" spans="1:5" x14ac:dyDescent="0.2">
      <c r="A33" s="13" t="s">
        <v>80</v>
      </c>
      <c r="B33" s="13">
        <v>1</v>
      </c>
      <c r="C33" s="13">
        <v>1</v>
      </c>
      <c r="D33" s="25">
        <v>50000</v>
      </c>
      <c r="E33" s="25">
        <f>B33*C33*D33</f>
        <v>50000</v>
      </c>
    </row>
    <row r="34" spans="1:5" x14ac:dyDescent="0.2">
      <c r="A34" s="14" t="s">
        <v>56</v>
      </c>
      <c r="B34" s="14"/>
      <c r="C34" s="14"/>
      <c r="D34" s="17"/>
      <c r="E34" s="17">
        <f>E20+E21+E22+E23+E25+E24+E26+E27+E28+E29+E30+E31+E32+E33</f>
        <v>10452000</v>
      </c>
    </row>
    <row r="35" spans="1:5" x14ac:dyDescent="0.2">
      <c r="A35" s="5" t="s">
        <v>11</v>
      </c>
      <c r="B35" s="6"/>
      <c r="C35" s="6"/>
      <c r="D35" s="6"/>
      <c r="E35" s="6"/>
    </row>
    <row r="36" spans="1:5" x14ac:dyDescent="0.2">
      <c r="A36" s="9" t="s">
        <v>30</v>
      </c>
      <c r="B36" s="6">
        <v>6</v>
      </c>
      <c r="C36" s="6">
        <v>1</v>
      </c>
      <c r="D36" s="7">
        <v>15000</v>
      </c>
      <c r="E36" s="7">
        <f>B36*C36*D36</f>
        <v>90000</v>
      </c>
    </row>
    <row r="37" spans="1:5" x14ac:dyDescent="0.2">
      <c r="A37" s="6" t="s">
        <v>33</v>
      </c>
      <c r="B37" s="6">
        <v>10</v>
      </c>
      <c r="C37" s="6">
        <v>1</v>
      </c>
      <c r="D37" s="7">
        <v>45000</v>
      </c>
      <c r="E37" s="7">
        <f t="shared" ref="E37:E42" si="1">B37*C37*D37</f>
        <v>450000</v>
      </c>
    </row>
    <row r="38" spans="1:5" x14ac:dyDescent="0.2">
      <c r="A38" s="6" t="s">
        <v>31</v>
      </c>
      <c r="B38" s="6">
        <v>6</v>
      </c>
      <c r="C38" s="6">
        <v>1</v>
      </c>
      <c r="D38" s="7">
        <v>34000</v>
      </c>
      <c r="E38" s="7">
        <f t="shared" si="1"/>
        <v>204000</v>
      </c>
    </row>
    <row r="39" spans="1:5" x14ac:dyDescent="0.2">
      <c r="A39" s="6" t="s">
        <v>32</v>
      </c>
      <c r="B39" s="6">
        <v>30</v>
      </c>
      <c r="C39" s="6">
        <v>1</v>
      </c>
      <c r="D39" s="7">
        <v>6500</v>
      </c>
      <c r="E39" s="7">
        <f t="shared" si="1"/>
        <v>195000</v>
      </c>
    </row>
    <row r="40" spans="1:5" x14ac:dyDescent="0.2">
      <c r="A40" s="6" t="s">
        <v>36</v>
      </c>
      <c r="B40" s="6">
        <v>36</v>
      </c>
      <c r="C40" s="6">
        <v>1</v>
      </c>
      <c r="D40" s="7">
        <v>34000</v>
      </c>
      <c r="E40" s="7">
        <f t="shared" si="1"/>
        <v>1224000</v>
      </c>
    </row>
    <row r="41" spans="1:5" x14ac:dyDescent="0.2">
      <c r="A41" s="6" t="s">
        <v>34</v>
      </c>
      <c r="B41" s="6">
        <v>6</v>
      </c>
      <c r="C41" s="6">
        <v>1</v>
      </c>
      <c r="D41" s="7">
        <v>15000</v>
      </c>
      <c r="E41" s="7">
        <f t="shared" si="1"/>
        <v>90000</v>
      </c>
    </row>
    <row r="42" spans="1:5" x14ac:dyDescent="0.2">
      <c r="A42" s="6" t="s">
        <v>35</v>
      </c>
      <c r="B42" s="6">
        <v>6</v>
      </c>
      <c r="C42" s="6">
        <v>1</v>
      </c>
      <c r="D42" s="7">
        <v>95000</v>
      </c>
      <c r="E42" s="7">
        <f t="shared" si="1"/>
        <v>570000</v>
      </c>
    </row>
    <row r="43" spans="1:5" x14ac:dyDescent="0.2">
      <c r="A43" s="14" t="s">
        <v>56</v>
      </c>
      <c r="B43" s="14"/>
      <c r="C43" s="14"/>
      <c r="D43" s="17"/>
      <c r="E43" s="17">
        <f>SUM(E36:E42)</f>
        <v>2823000</v>
      </c>
    </row>
    <row r="44" spans="1:5" x14ac:dyDescent="0.2">
      <c r="A44" s="5" t="s">
        <v>13</v>
      </c>
      <c r="B44" s="6"/>
      <c r="C44" s="6"/>
      <c r="D44" s="6"/>
      <c r="E44" s="6"/>
    </row>
    <row r="45" spans="1:5" x14ac:dyDescent="0.2">
      <c r="A45" s="4" t="s">
        <v>14</v>
      </c>
      <c r="B45" s="6"/>
      <c r="C45" s="6"/>
      <c r="D45" s="6"/>
      <c r="E45" s="6"/>
    </row>
    <row r="46" spans="1:5" x14ac:dyDescent="0.2">
      <c r="A46" s="6" t="s">
        <v>39</v>
      </c>
      <c r="B46" s="6">
        <v>3</v>
      </c>
      <c r="C46" s="6">
        <v>1</v>
      </c>
      <c r="D46" s="7">
        <v>120000</v>
      </c>
      <c r="E46" s="10">
        <f>B46*C46*D46</f>
        <v>360000</v>
      </c>
    </row>
    <row r="47" spans="1:5" x14ac:dyDescent="0.2">
      <c r="A47" s="6" t="s">
        <v>40</v>
      </c>
      <c r="B47" s="6">
        <v>1</v>
      </c>
      <c r="C47" s="6">
        <v>1</v>
      </c>
      <c r="D47" s="7">
        <v>90000</v>
      </c>
      <c r="E47" s="10">
        <f t="shared" ref="E47:E62" si="2">B47*C47*D47</f>
        <v>90000</v>
      </c>
    </row>
    <row r="48" spans="1:5" x14ac:dyDescent="0.2">
      <c r="A48" s="6" t="s">
        <v>41</v>
      </c>
      <c r="B48" s="6">
        <v>2</v>
      </c>
      <c r="C48" s="6">
        <v>1</v>
      </c>
      <c r="D48" s="7">
        <v>120000</v>
      </c>
      <c r="E48" s="10">
        <f t="shared" si="2"/>
        <v>240000</v>
      </c>
    </row>
    <row r="49" spans="1:5" x14ac:dyDescent="0.2">
      <c r="A49" s="6" t="s">
        <v>42</v>
      </c>
      <c r="B49" s="6">
        <v>1</v>
      </c>
      <c r="C49" s="6">
        <v>1</v>
      </c>
      <c r="D49" s="7">
        <v>120000</v>
      </c>
      <c r="E49" s="10">
        <f t="shared" si="2"/>
        <v>120000</v>
      </c>
    </row>
    <row r="50" spans="1:5" x14ac:dyDescent="0.2">
      <c r="A50" s="4" t="s">
        <v>15</v>
      </c>
      <c r="B50" s="6"/>
      <c r="C50" s="6"/>
      <c r="D50" s="6"/>
      <c r="E50" s="10">
        <f t="shared" si="2"/>
        <v>0</v>
      </c>
    </row>
    <row r="51" spans="1:5" x14ac:dyDescent="0.2">
      <c r="A51" s="6" t="s">
        <v>43</v>
      </c>
      <c r="B51" s="6">
        <v>10</v>
      </c>
      <c r="C51" s="6">
        <v>1</v>
      </c>
      <c r="D51" s="7">
        <v>20000</v>
      </c>
      <c r="E51" s="10">
        <f t="shared" si="2"/>
        <v>200000</v>
      </c>
    </row>
    <row r="52" spans="1:5" x14ac:dyDescent="0.2">
      <c r="A52" s="6" t="s">
        <v>44</v>
      </c>
      <c r="B52" s="6">
        <v>4</v>
      </c>
      <c r="C52" s="6">
        <v>1</v>
      </c>
      <c r="D52" s="7">
        <v>15000</v>
      </c>
      <c r="E52" s="10">
        <f t="shared" si="2"/>
        <v>60000</v>
      </c>
    </row>
    <row r="53" spans="1:5" x14ac:dyDescent="0.2">
      <c r="A53" s="6" t="s">
        <v>45</v>
      </c>
      <c r="B53" s="6">
        <v>4</v>
      </c>
      <c r="C53" s="6">
        <v>1</v>
      </c>
      <c r="D53" s="7">
        <v>15000</v>
      </c>
      <c r="E53" s="10">
        <f t="shared" si="2"/>
        <v>60000</v>
      </c>
    </row>
    <row r="54" spans="1:5" x14ac:dyDescent="0.2">
      <c r="A54" s="6" t="s">
        <v>46</v>
      </c>
      <c r="B54" s="6">
        <v>4</v>
      </c>
      <c r="C54" s="6">
        <v>1</v>
      </c>
      <c r="D54" s="7">
        <v>15000</v>
      </c>
      <c r="E54" s="10">
        <f t="shared" si="2"/>
        <v>60000</v>
      </c>
    </row>
    <row r="55" spans="1:5" x14ac:dyDescent="0.2">
      <c r="A55" s="4" t="s">
        <v>16</v>
      </c>
      <c r="B55" s="6"/>
      <c r="C55" s="6"/>
      <c r="D55" s="6"/>
      <c r="E55" s="10">
        <f t="shared" si="2"/>
        <v>0</v>
      </c>
    </row>
    <row r="56" spans="1:5" x14ac:dyDescent="0.2">
      <c r="A56" s="6" t="s">
        <v>47</v>
      </c>
      <c r="B56" s="6">
        <v>1</v>
      </c>
      <c r="C56" s="6">
        <v>1</v>
      </c>
      <c r="D56" s="7">
        <v>35000</v>
      </c>
      <c r="E56" s="10">
        <f t="shared" si="2"/>
        <v>35000</v>
      </c>
    </row>
    <row r="57" spans="1:5" x14ac:dyDescent="0.2">
      <c r="A57" s="6" t="s">
        <v>48</v>
      </c>
      <c r="B57" s="6">
        <v>1</v>
      </c>
      <c r="C57" s="6">
        <v>1</v>
      </c>
      <c r="D57" s="7">
        <v>113000</v>
      </c>
      <c r="E57" s="10">
        <f t="shared" si="2"/>
        <v>113000</v>
      </c>
    </row>
    <row r="58" spans="1:5" x14ac:dyDescent="0.2">
      <c r="A58" s="6" t="s">
        <v>49</v>
      </c>
      <c r="B58" s="6">
        <v>20</v>
      </c>
      <c r="C58" s="6">
        <v>1</v>
      </c>
      <c r="D58" s="7">
        <v>2900</v>
      </c>
      <c r="E58" s="10">
        <f t="shared" si="2"/>
        <v>58000</v>
      </c>
    </row>
    <row r="59" spans="1:5" x14ac:dyDescent="0.2">
      <c r="A59" s="6" t="s">
        <v>50</v>
      </c>
      <c r="B59" s="6">
        <v>1</v>
      </c>
      <c r="C59" s="6">
        <v>1</v>
      </c>
      <c r="D59" s="7">
        <v>250000</v>
      </c>
      <c r="E59" s="10">
        <f t="shared" si="2"/>
        <v>250000</v>
      </c>
    </row>
    <row r="60" spans="1:5" x14ac:dyDescent="0.2">
      <c r="A60" s="4" t="s">
        <v>17</v>
      </c>
      <c r="B60" s="6"/>
      <c r="C60" s="6"/>
      <c r="D60" s="6"/>
      <c r="E60" s="10">
        <f t="shared" si="2"/>
        <v>0</v>
      </c>
    </row>
    <row r="61" spans="1:5" x14ac:dyDescent="0.2">
      <c r="A61" s="6" t="s">
        <v>51</v>
      </c>
      <c r="B61" s="6">
        <v>10</v>
      </c>
      <c r="C61" s="6">
        <v>1</v>
      </c>
      <c r="D61" s="7">
        <v>2900</v>
      </c>
      <c r="E61" s="10">
        <f t="shared" si="2"/>
        <v>29000</v>
      </c>
    </row>
    <row r="62" spans="1:5" x14ac:dyDescent="0.2">
      <c r="A62" s="6" t="s">
        <v>52</v>
      </c>
      <c r="B62" s="6">
        <v>2</v>
      </c>
      <c r="C62" s="6">
        <v>1</v>
      </c>
      <c r="D62" s="7">
        <v>8300</v>
      </c>
      <c r="E62" s="10">
        <f t="shared" si="2"/>
        <v>16600</v>
      </c>
    </row>
    <row r="63" spans="1:5" x14ac:dyDescent="0.2">
      <c r="A63" s="14" t="s">
        <v>56</v>
      </c>
      <c r="B63" s="14"/>
      <c r="C63" s="14"/>
      <c r="D63" s="17"/>
      <c r="E63" s="18">
        <f>SUM(E46:E62)</f>
        <v>1691600</v>
      </c>
    </row>
    <row r="64" spans="1:5" x14ac:dyDescent="0.2">
      <c r="A64" s="5" t="s">
        <v>18</v>
      </c>
      <c r="B64" s="6"/>
      <c r="C64" s="6"/>
      <c r="D64" s="6"/>
      <c r="E64" s="6"/>
    </row>
    <row r="65" spans="1:5" x14ac:dyDescent="0.2">
      <c r="A65" s="22" t="s">
        <v>67</v>
      </c>
      <c r="B65" s="20">
        <v>1</v>
      </c>
      <c r="C65" s="20">
        <v>1</v>
      </c>
      <c r="D65" s="23">
        <v>24000000</v>
      </c>
      <c r="E65" s="24">
        <f>B65*C65*D65</f>
        <v>24000000</v>
      </c>
    </row>
    <row r="66" spans="1:5" x14ac:dyDescent="0.2">
      <c r="A66" s="6" t="s">
        <v>22</v>
      </c>
      <c r="B66" s="6">
        <v>2</v>
      </c>
      <c r="C66" s="6">
        <v>14</v>
      </c>
      <c r="D66" s="7">
        <v>40000</v>
      </c>
      <c r="E66" s="7">
        <f>B66*C66*D66</f>
        <v>1120000</v>
      </c>
    </row>
    <row r="67" spans="1:5" x14ac:dyDescent="0.2">
      <c r="A67" s="6" t="s">
        <v>24</v>
      </c>
      <c r="B67" s="6">
        <v>2</v>
      </c>
      <c r="C67" s="6">
        <v>14</v>
      </c>
      <c r="D67" s="7">
        <v>10000</v>
      </c>
      <c r="E67" s="7">
        <f t="shared" ref="E67:E84" si="3">B67*C67*D67</f>
        <v>280000</v>
      </c>
    </row>
    <row r="68" spans="1:5" x14ac:dyDescent="0.2">
      <c r="A68" s="6" t="s">
        <v>58</v>
      </c>
      <c r="B68" s="6">
        <v>20</v>
      </c>
      <c r="C68" s="6">
        <v>14</v>
      </c>
      <c r="D68" s="11">
        <v>4000</v>
      </c>
      <c r="E68" s="7">
        <f t="shared" si="3"/>
        <v>1120000</v>
      </c>
    </row>
    <row r="69" spans="1:5" x14ac:dyDescent="0.2">
      <c r="A69" s="6" t="s">
        <v>20</v>
      </c>
      <c r="B69" s="6">
        <v>1</v>
      </c>
      <c r="C69" s="6">
        <v>1</v>
      </c>
      <c r="D69" s="7">
        <v>500000</v>
      </c>
      <c r="E69" s="7">
        <f t="shared" si="3"/>
        <v>500000</v>
      </c>
    </row>
    <row r="70" spans="1:5" x14ac:dyDescent="0.2">
      <c r="A70" s="6" t="s">
        <v>21</v>
      </c>
      <c r="B70" s="6">
        <v>1</v>
      </c>
      <c r="C70" s="6">
        <v>14</v>
      </c>
      <c r="D70" s="7">
        <v>41000</v>
      </c>
      <c r="E70" s="7">
        <f t="shared" si="3"/>
        <v>574000</v>
      </c>
    </row>
    <row r="71" spans="1:5" x14ac:dyDescent="0.2">
      <c r="A71" s="6" t="s">
        <v>66</v>
      </c>
      <c r="B71" s="12">
        <v>4</v>
      </c>
      <c r="C71" s="12">
        <v>4</v>
      </c>
      <c r="D71" s="7">
        <v>200000</v>
      </c>
      <c r="E71" s="7">
        <f t="shared" si="3"/>
        <v>3200000</v>
      </c>
    </row>
    <row r="72" spans="1:5" x14ac:dyDescent="0.2">
      <c r="A72" s="6" t="s">
        <v>23</v>
      </c>
      <c r="B72" s="6">
        <v>5</v>
      </c>
      <c r="C72" s="6">
        <v>14</v>
      </c>
      <c r="D72" s="7">
        <v>5000</v>
      </c>
      <c r="E72" s="7">
        <f t="shared" si="3"/>
        <v>350000</v>
      </c>
    </row>
    <row r="73" spans="1:5" x14ac:dyDescent="0.2">
      <c r="A73" s="6" t="s">
        <v>83</v>
      </c>
      <c r="B73" s="6">
        <v>25</v>
      </c>
      <c r="C73" s="6">
        <v>14</v>
      </c>
      <c r="D73" s="7">
        <v>5000</v>
      </c>
      <c r="E73" s="7">
        <f t="shared" si="3"/>
        <v>1750000</v>
      </c>
    </row>
    <row r="74" spans="1:5" x14ac:dyDescent="0.2">
      <c r="A74" s="6" t="s">
        <v>84</v>
      </c>
      <c r="B74" s="20">
        <v>4</v>
      </c>
      <c r="C74" s="6">
        <v>14</v>
      </c>
      <c r="D74" s="7">
        <v>10000</v>
      </c>
      <c r="E74" s="7">
        <f>B74*C74*D74</f>
        <v>560000</v>
      </c>
    </row>
    <row r="75" spans="1:5" x14ac:dyDescent="0.2">
      <c r="A75" s="6" t="s">
        <v>25</v>
      </c>
      <c r="B75" s="6">
        <v>6</v>
      </c>
      <c r="C75" s="6">
        <v>14</v>
      </c>
      <c r="D75" s="7">
        <v>30000</v>
      </c>
      <c r="E75" s="7">
        <f t="shared" si="3"/>
        <v>2520000</v>
      </c>
    </row>
    <row r="76" spans="1:5" x14ac:dyDescent="0.2">
      <c r="A76" s="6" t="s">
        <v>26</v>
      </c>
      <c r="B76" s="6">
        <v>1</v>
      </c>
      <c r="C76" s="6">
        <v>1</v>
      </c>
      <c r="D76" s="7">
        <v>400000</v>
      </c>
      <c r="E76" s="7">
        <f t="shared" si="3"/>
        <v>400000</v>
      </c>
    </row>
    <row r="77" spans="1:5" x14ac:dyDescent="0.2">
      <c r="A77" s="6" t="s">
        <v>53</v>
      </c>
      <c r="B77" s="6">
        <v>3</v>
      </c>
      <c r="C77" s="6">
        <v>1</v>
      </c>
      <c r="D77" s="7">
        <v>50000</v>
      </c>
      <c r="E77" s="7">
        <f t="shared" si="3"/>
        <v>150000</v>
      </c>
    </row>
    <row r="78" spans="1:5" x14ac:dyDescent="0.2">
      <c r="A78" s="6" t="s">
        <v>54</v>
      </c>
      <c r="B78" s="6">
        <v>3</v>
      </c>
      <c r="C78" s="6">
        <v>1</v>
      </c>
      <c r="D78" s="7">
        <v>250000</v>
      </c>
      <c r="E78" s="7">
        <f t="shared" si="3"/>
        <v>750000</v>
      </c>
    </row>
    <row r="79" spans="1:5" x14ac:dyDescent="0.2">
      <c r="A79" s="6" t="s">
        <v>59</v>
      </c>
      <c r="B79" s="6">
        <v>1</v>
      </c>
      <c r="C79" s="6">
        <v>4</v>
      </c>
      <c r="D79" s="7">
        <v>150000</v>
      </c>
      <c r="E79" s="7">
        <f t="shared" si="3"/>
        <v>600000</v>
      </c>
    </row>
    <row r="80" spans="1:5" x14ac:dyDescent="0.2">
      <c r="A80" s="6" t="s">
        <v>60</v>
      </c>
      <c r="B80" s="6">
        <v>1</v>
      </c>
      <c r="C80" s="6">
        <v>1</v>
      </c>
      <c r="D80" s="7">
        <v>1200000</v>
      </c>
      <c r="E80" s="7">
        <f t="shared" si="3"/>
        <v>1200000</v>
      </c>
    </row>
    <row r="81" spans="1:5" x14ac:dyDescent="0.2">
      <c r="A81" s="6" t="s">
        <v>61</v>
      </c>
      <c r="B81" s="6">
        <v>1</v>
      </c>
      <c r="C81" s="6">
        <v>1</v>
      </c>
      <c r="D81" s="7">
        <v>1397200</v>
      </c>
      <c r="E81" s="7">
        <f t="shared" si="3"/>
        <v>1397200</v>
      </c>
    </row>
    <row r="82" spans="1:5" x14ac:dyDescent="0.2">
      <c r="A82" s="6" t="s">
        <v>62</v>
      </c>
      <c r="B82" s="6">
        <v>1</v>
      </c>
      <c r="C82" s="6">
        <v>4</v>
      </c>
      <c r="D82" s="7">
        <v>15000</v>
      </c>
      <c r="E82" s="7">
        <f t="shared" si="3"/>
        <v>60000</v>
      </c>
    </row>
    <row r="83" spans="1:5" x14ac:dyDescent="0.2">
      <c r="A83" s="6" t="s">
        <v>55</v>
      </c>
      <c r="B83" s="6">
        <v>1</v>
      </c>
      <c r="C83" s="6">
        <v>1</v>
      </c>
      <c r="D83" s="7">
        <v>1500000</v>
      </c>
      <c r="E83" s="7">
        <f t="shared" si="3"/>
        <v>1500000</v>
      </c>
    </row>
    <row r="84" spans="1:5" ht="30" x14ac:dyDescent="0.2">
      <c r="A84" s="21" t="s">
        <v>82</v>
      </c>
      <c r="B84" s="6">
        <v>1</v>
      </c>
      <c r="C84" s="6">
        <v>1</v>
      </c>
      <c r="D84" s="7">
        <v>4864000</v>
      </c>
      <c r="E84" s="7">
        <f t="shared" si="3"/>
        <v>4864000</v>
      </c>
    </row>
    <row r="85" spans="1:5" x14ac:dyDescent="0.2">
      <c r="A85" s="14" t="s">
        <v>56</v>
      </c>
      <c r="B85" s="14"/>
      <c r="C85" s="19"/>
      <c r="D85" s="17"/>
      <c r="E85" s="17">
        <f>SUM(E65:E84)</f>
        <v>46895200</v>
      </c>
    </row>
    <row r="86" spans="1:5" x14ac:dyDescent="0.2">
      <c r="A86" s="4" t="s">
        <v>64</v>
      </c>
      <c r="B86" s="6"/>
      <c r="C86" s="6"/>
      <c r="D86" s="4"/>
      <c r="E86" s="8">
        <f>E14+E18+E34+E43+E63+E85</f>
        <v>66445600</v>
      </c>
    </row>
    <row r="88" spans="1:5" x14ac:dyDescent="0.2">
      <c r="A88" t="s">
        <v>89</v>
      </c>
    </row>
    <row r="89" spans="1:5" x14ac:dyDescent="0.2">
      <c r="A89" t="s">
        <v>90</v>
      </c>
    </row>
    <row r="90" spans="1:5" x14ac:dyDescent="0.2">
      <c r="A90" t="s">
        <v>85</v>
      </c>
    </row>
    <row r="92" spans="1:5" x14ac:dyDescent="0.2">
      <c r="A92" t="s">
        <v>86</v>
      </c>
    </row>
    <row r="93" spans="1:5" x14ac:dyDescent="0.2">
      <c r="A93" t="s">
        <v>87</v>
      </c>
    </row>
    <row r="94" spans="1:5" x14ac:dyDescent="0.2">
      <c r="A94" t="s">
        <v>88</v>
      </c>
    </row>
  </sheetData>
  <pageMargins left="0.7" right="0.7" top="0.75" bottom="0.75" header="0.3" footer="0.3"/>
  <pageSetup scale="7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dcterms:created xsi:type="dcterms:W3CDTF">2018-11-06T08:21:22Z</dcterms:created>
  <dcterms:modified xsi:type="dcterms:W3CDTF">2018-11-12T10:08:03Z</dcterms:modified>
</cp:coreProperties>
</file>